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X24" i="1" l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K25" i="1" s="1"/>
  <c r="J24" i="1"/>
  <c r="I24" i="1"/>
  <c r="H24" i="1"/>
  <c r="F24" i="1"/>
  <c r="K16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<sst xmlns="http://schemas.openxmlformats.org/spreadsheetml/2006/main" count="72" uniqueCount="58">
  <si>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</si>
  <si>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</si>
  <si>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</si>
  <si>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</si>
  <si>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</si>
  <si>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</si>
  <si>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</si>
  <si>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</si>
  <si>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</si>
  <si>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</si>
  <si>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</si>
  <si>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</si>
  <si>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</si>
  <si>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</si>
  <si>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</si>
  <si>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</si>
  <si>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</si>
  <si>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</si>
  <si>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</si>
  <si>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</si>
  <si>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</si>
  <si>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</si>
  <si>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</si>
  <si>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</si>
  <si>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</si>
  <si>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</si>
  <si>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</si>
  <si>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</si>
  <si>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</si>
  <si>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</si>
  <si>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</si>
  <si>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Икра овощная(кабачковая)</t>
  </si>
  <si>
    <t>п/к*</t>
  </si>
  <si>
    <t xml:space="preserve">2 блюдо </t>
  </si>
  <si>
    <t>Котлета мясная (говядина,  курица)</t>
  </si>
  <si>
    <t>гарнир</t>
  </si>
  <si>
    <t xml:space="preserve">Картофельное пюре с маслом </t>
  </si>
  <si>
    <t xml:space="preserve">о/о** </t>
  </si>
  <si>
    <t>горячее блюдо</t>
  </si>
  <si>
    <t>Жаркое с мясом (свинина)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</si>
  <si>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</si>
  <si>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</si>
  <si>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</si>
  <si>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</si>
  <si>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</si>
  <si>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</si>
  <si>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</si>
  <si>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</si>
  <si>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</si>
  <si>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Салат из цветной капусты с морковью и зеленым горошком</t>
  </si>
  <si>
    <t>1 блюдо</t>
  </si>
  <si>
    <t>Суп картофельный с мясом</t>
  </si>
  <si>
    <t>2 блюдо</t>
  </si>
  <si>
    <t>Филе птицы тушоное с овощным чатни</t>
  </si>
  <si>
    <t xml:space="preserve"> гарнир</t>
  </si>
  <si>
    <t>Спагетти отварные с маслом</t>
  </si>
  <si>
    <t>гор. Напиток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</si>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</sst>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 wrapText="1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 wrapText="1"/>
    </xf>
    <xf numFmtId="0" fontId="8" fillId="3" borderId="24" xfId="1" applyFont="1" applyFill="1" applyBorder="1" applyAlignment="1">
      <alignment horizontal="center" wrapText="1"/>
    </xf>
    <xf numFmtId="0" fontId="8" fillId="3" borderId="25" xfId="1" applyFont="1" applyFill="1" applyBorder="1" applyAlignment="1">
      <alignment horizontal="center" wrapText="1"/>
    </xf>
    <xf numFmtId="0" fontId="8" fillId="3" borderId="20" xfId="1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8" fillId="4" borderId="23" xfId="1" applyFont="1" applyFill="1" applyBorder="1" applyAlignment="1">
      <alignment horizontal="center" wrapText="1"/>
    </xf>
    <xf numFmtId="0" fontId="8" fillId="4" borderId="24" xfId="1" applyFont="1" applyFill="1" applyBorder="1" applyAlignment="1">
      <alignment horizontal="center" wrapText="1"/>
    </xf>
    <xf numFmtId="0" fontId="8" fillId="4" borderId="25" xfId="1" applyFont="1" applyFill="1" applyBorder="1" applyAlignment="1">
      <alignment horizontal="center" wrapText="1"/>
    </xf>
    <xf numFmtId="0" fontId="8" fillId="4" borderId="20" xfId="1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left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left" wrapText="1"/>
    </xf>
    <xf numFmtId="0" fontId="7" fillId="2" borderId="40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2" xfId="0" applyFont="1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6" fillId="2" borderId="19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164" fontId="8" fillId="0" borderId="22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6" fillId="0" borderId="46" xfId="0" applyFont="1" applyBorder="1"/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5"/>
  <sheetViews>
    <sheetView tabSelected="1" zoomScale="50" zoomScaleNormal="50" workbookViewId="0">
      <selection activeCell="K17" sqref="K17"/>
    </sheetView>
  </sheetViews>
  <sheetFormatPr defaultRowHeight="15" x14ac:dyDescent="0.25"/>
  <cols>
    <col min="5" max="5" width="26.85546875" customWidth="1"/>
  </cols>
  <sheetData>
    <row r="2" spans="1:24" ht="23.25" x14ac:dyDescent="0.35">
      <c r="A2" s="1" t="s">
        <v>0</v>
      </c>
      <c r="B2" s="1"/>
      <c r="C2" s="2"/>
      <c r="D2" s="1" t="s">
        <v>1</v>
      </c>
      <c r="E2" s="1"/>
      <c r="F2" s="3" t="s">
        <v>2</v>
      </c>
      <c r="G2" s="4">
        <v>3</v>
      </c>
      <c r="H2" s="5"/>
      <c r="K2" s="6"/>
      <c r="L2" s="7"/>
      <c r="M2" s="8"/>
      <c r="N2" s="9"/>
    </row>
    <row r="3" spans="1:24" ht="15.75" thickBot="1" x14ac:dyDescent="0.3">
      <c r="A3" s="8"/>
      <c r="B3" s="8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4" ht="16.5" thickBot="1" x14ac:dyDescent="0.3">
      <c r="A4" s="181" t="s">
        <v>3</v>
      </c>
      <c r="B4" s="181"/>
      <c r="C4" s="173" t="s">
        <v>4</v>
      </c>
      <c r="D4" s="181" t="s">
        <v>5</v>
      </c>
      <c r="E4" s="168" t="s">
        <v>6</v>
      </c>
      <c r="F4" s="168" t="s">
        <v>7</v>
      </c>
      <c r="G4" s="168" t="s">
        <v>8</v>
      </c>
      <c r="H4" s="170" t="s">
        <v>9</v>
      </c>
      <c r="I4" s="171"/>
      <c r="J4" s="172"/>
      <c r="K4" s="173" t="s">
        <v>10</v>
      </c>
      <c r="L4" s="175" t="s">
        <v>11</v>
      </c>
      <c r="M4" s="176"/>
      <c r="N4" s="177"/>
      <c r="O4" s="177"/>
      <c r="P4" s="178"/>
      <c r="Q4" s="170" t="s">
        <v>12</v>
      </c>
      <c r="R4" s="179"/>
      <c r="S4" s="179"/>
      <c r="T4" s="179"/>
      <c r="U4" s="179"/>
      <c r="V4" s="179"/>
      <c r="W4" s="179"/>
      <c r="X4" s="180"/>
    </row>
    <row r="5" spans="1:24" ht="46.5" thickBot="1" x14ac:dyDescent="0.3">
      <c r="A5" s="169"/>
      <c r="B5" s="169"/>
      <c r="C5" s="182"/>
      <c r="D5" s="183"/>
      <c r="E5" s="183"/>
      <c r="F5" s="169"/>
      <c r="G5" s="169"/>
      <c r="H5" s="11" t="s">
        <v>13</v>
      </c>
      <c r="I5" s="12" t="s">
        <v>14</v>
      </c>
      <c r="J5" s="11" t="s">
        <v>15</v>
      </c>
      <c r="K5" s="174"/>
      <c r="L5" s="13" t="s">
        <v>16</v>
      </c>
      <c r="M5" s="13" t="s">
        <v>17</v>
      </c>
      <c r="N5" s="13" t="s">
        <v>18</v>
      </c>
      <c r="O5" s="14" t="s">
        <v>19</v>
      </c>
      <c r="P5" s="13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  <c r="X5" s="12" t="s">
        <v>28</v>
      </c>
    </row>
    <row r="6" spans="1:24" ht="75.75" x14ac:dyDescent="0.25">
      <c r="A6" s="15" t="s">
        <v>29</v>
      </c>
      <c r="B6" s="16"/>
      <c r="C6" s="17">
        <v>135</v>
      </c>
      <c r="D6" s="17" t="s">
        <v>30</v>
      </c>
      <c r="E6" s="18" t="s">
        <v>31</v>
      </c>
      <c r="F6" s="19">
        <v>60</v>
      </c>
      <c r="G6" s="17"/>
      <c r="H6" s="20">
        <v>1.2</v>
      </c>
      <c r="I6" s="21">
        <v>5.4</v>
      </c>
      <c r="J6" s="22">
        <v>5.16</v>
      </c>
      <c r="K6" s="23">
        <v>73.2</v>
      </c>
      <c r="L6" s="24">
        <v>0.01</v>
      </c>
      <c r="M6" s="24">
        <v>0.03</v>
      </c>
      <c r="N6" s="21">
        <v>4.2</v>
      </c>
      <c r="O6" s="21">
        <v>90</v>
      </c>
      <c r="P6" s="25">
        <v>0</v>
      </c>
      <c r="Q6" s="20">
        <v>24.6</v>
      </c>
      <c r="R6" s="21">
        <v>40.200000000000003</v>
      </c>
      <c r="S6" s="21">
        <v>21</v>
      </c>
      <c r="T6" s="21">
        <v>4.2</v>
      </c>
      <c r="U6" s="21">
        <v>189</v>
      </c>
      <c r="V6" s="21">
        <v>0</v>
      </c>
      <c r="W6" s="21">
        <v>0</v>
      </c>
      <c r="X6" s="22">
        <v>0</v>
      </c>
    </row>
    <row r="7" spans="1:24" ht="120.75" x14ac:dyDescent="0.25">
      <c r="A7" s="26"/>
      <c r="B7" s="27" t="s">
        <v>32</v>
      </c>
      <c r="C7" s="28">
        <v>152</v>
      </c>
      <c r="D7" s="28" t="s">
        <v>33</v>
      </c>
      <c r="E7" s="29" t="s">
        <v>34</v>
      </c>
      <c r="F7" s="30">
        <v>90</v>
      </c>
      <c r="G7" s="31"/>
      <c r="H7" s="32">
        <v>17.25</v>
      </c>
      <c r="I7" s="33">
        <v>14.98</v>
      </c>
      <c r="J7" s="34">
        <v>7.87</v>
      </c>
      <c r="K7" s="35">
        <v>235.78</v>
      </c>
      <c r="L7" s="36">
        <v>7.0000000000000007E-2</v>
      </c>
      <c r="M7" s="33">
        <v>0.12</v>
      </c>
      <c r="N7" s="33">
        <v>0.81</v>
      </c>
      <c r="O7" s="33">
        <v>10</v>
      </c>
      <c r="P7" s="37">
        <v>0.02</v>
      </c>
      <c r="Q7" s="32">
        <v>24.88</v>
      </c>
      <c r="R7" s="33">
        <v>155.37</v>
      </c>
      <c r="S7" s="33">
        <v>19.91</v>
      </c>
      <c r="T7" s="33">
        <v>1.72</v>
      </c>
      <c r="U7" s="33">
        <v>234.74</v>
      </c>
      <c r="V7" s="33">
        <v>5.0000000000000001E-3</v>
      </c>
      <c r="W7" s="33">
        <v>8.9999999999999998E-4</v>
      </c>
      <c r="X7" s="34">
        <v>0.08</v>
      </c>
    </row>
    <row r="8" spans="1:24" ht="15.75" x14ac:dyDescent="0.25">
      <c r="A8" s="26"/>
      <c r="B8" s="38" t="s">
        <v>32</v>
      </c>
      <c r="C8" s="28">
        <v>50</v>
      </c>
      <c r="D8" s="28" t="s">
        <v>35</v>
      </c>
      <c r="E8" s="39" t="s">
        <v>36</v>
      </c>
      <c r="F8" s="40">
        <v>150</v>
      </c>
      <c r="G8" s="28"/>
      <c r="H8" s="41">
        <v>3.3</v>
      </c>
      <c r="I8" s="42">
        <v>7.8</v>
      </c>
      <c r="J8" s="43">
        <v>22.35</v>
      </c>
      <c r="K8" s="44">
        <v>173.1</v>
      </c>
      <c r="L8" s="45">
        <v>0.14000000000000001</v>
      </c>
      <c r="M8" s="45">
        <v>0.12</v>
      </c>
      <c r="N8" s="46">
        <v>18.149999999999999</v>
      </c>
      <c r="O8" s="46">
        <v>21.6</v>
      </c>
      <c r="P8" s="47">
        <v>0.1</v>
      </c>
      <c r="Q8" s="48">
        <v>36.36</v>
      </c>
      <c r="R8" s="46">
        <v>85.5</v>
      </c>
      <c r="S8" s="46">
        <v>27.8</v>
      </c>
      <c r="T8" s="46">
        <v>1.1399999999999999</v>
      </c>
      <c r="U8" s="46">
        <v>701.4</v>
      </c>
      <c r="V8" s="46">
        <v>8.0000000000000002E-3</v>
      </c>
      <c r="W8" s="46">
        <v>2E-3</v>
      </c>
      <c r="X8" s="49">
        <v>4.2000000000000003E-2</v>
      </c>
    </row>
    <row r="9" spans="1:24" ht="15.75" x14ac:dyDescent="0.25">
      <c r="A9" s="26"/>
      <c r="B9" s="50" t="s">
        <v>37</v>
      </c>
      <c r="C9" s="51">
        <v>86</v>
      </c>
      <c r="D9" s="51" t="s">
        <v>38</v>
      </c>
      <c r="E9" s="52" t="s">
        <v>39</v>
      </c>
      <c r="F9" s="53">
        <v>240</v>
      </c>
      <c r="G9" s="54"/>
      <c r="H9" s="55">
        <v>18.71</v>
      </c>
      <c r="I9" s="56">
        <v>29.05</v>
      </c>
      <c r="J9" s="57">
        <v>24.59</v>
      </c>
      <c r="K9" s="58">
        <v>437.02</v>
      </c>
      <c r="L9" s="59">
        <v>0.56000000000000005</v>
      </c>
      <c r="M9" s="59">
        <v>0.22</v>
      </c>
      <c r="N9" s="60">
        <v>13.9</v>
      </c>
      <c r="O9" s="60">
        <v>10</v>
      </c>
      <c r="P9" s="61">
        <v>0.38</v>
      </c>
      <c r="Q9" s="62">
        <v>32.22</v>
      </c>
      <c r="R9" s="60">
        <v>243.01</v>
      </c>
      <c r="S9" s="60">
        <v>58.5</v>
      </c>
      <c r="T9" s="60">
        <v>3.13</v>
      </c>
      <c r="U9" s="60">
        <v>1028.08</v>
      </c>
      <c r="V9" s="60">
        <v>7.62E-3</v>
      </c>
      <c r="W9" s="60">
        <v>1.7729999999999999E-2</v>
      </c>
      <c r="X9" s="63">
        <v>0.04</v>
      </c>
    </row>
    <row r="10" spans="1:24" ht="75.75" x14ac:dyDescent="0.25">
      <c r="A10" s="26"/>
      <c r="B10" s="64"/>
      <c r="C10" s="16">
        <v>98</v>
      </c>
      <c r="D10" s="65" t="s">
        <v>40</v>
      </c>
      <c r="E10" s="66" t="s">
        <v>41</v>
      </c>
      <c r="F10" s="67">
        <v>200</v>
      </c>
      <c r="G10" s="68"/>
      <c r="H10" s="69">
        <v>0.4</v>
      </c>
      <c r="I10" s="70">
        <v>0</v>
      </c>
      <c r="J10" s="71">
        <v>27</v>
      </c>
      <c r="K10" s="72">
        <v>59.48</v>
      </c>
      <c r="L10" s="69">
        <v>0</v>
      </c>
      <c r="M10" s="73">
        <v>0</v>
      </c>
      <c r="N10" s="70">
        <v>1.4</v>
      </c>
      <c r="O10" s="70">
        <v>0</v>
      </c>
      <c r="P10" s="71">
        <v>0</v>
      </c>
      <c r="Q10" s="69">
        <v>0.21</v>
      </c>
      <c r="R10" s="70">
        <v>0</v>
      </c>
      <c r="S10" s="70">
        <v>0</v>
      </c>
      <c r="T10" s="70">
        <v>0.02</v>
      </c>
      <c r="U10" s="70">
        <v>0.2</v>
      </c>
      <c r="V10" s="70">
        <v>0</v>
      </c>
      <c r="W10" s="70">
        <v>0</v>
      </c>
      <c r="X10" s="71">
        <v>0</v>
      </c>
    </row>
    <row r="11" spans="1:24" ht="15.75" x14ac:dyDescent="0.25">
      <c r="A11" s="26"/>
      <c r="B11" s="64"/>
      <c r="C11" s="74">
        <v>119</v>
      </c>
      <c r="D11" s="65" t="s">
        <v>42</v>
      </c>
      <c r="E11" s="75" t="s">
        <v>43</v>
      </c>
      <c r="F11" s="67">
        <v>20</v>
      </c>
      <c r="G11" s="68"/>
      <c r="H11" s="76">
        <v>1.4</v>
      </c>
      <c r="I11" s="77">
        <v>0.14000000000000001</v>
      </c>
      <c r="J11" s="78">
        <v>8.8000000000000007</v>
      </c>
      <c r="K11" s="79">
        <v>48</v>
      </c>
      <c r="L11" s="80">
        <v>0.02</v>
      </c>
      <c r="M11" s="77">
        <v>6.0000000000000001E-3</v>
      </c>
      <c r="N11" s="77">
        <v>0</v>
      </c>
      <c r="O11" s="77">
        <v>0</v>
      </c>
      <c r="P11" s="81">
        <v>0</v>
      </c>
      <c r="Q11" s="76">
        <v>7.4</v>
      </c>
      <c r="R11" s="77">
        <v>43.6</v>
      </c>
      <c r="S11" s="77">
        <v>13</v>
      </c>
      <c r="T11" s="77">
        <v>0.56000000000000005</v>
      </c>
      <c r="U11" s="77">
        <v>18.600000000000001</v>
      </c>
      <c r="V11" s="77">
        <v>5.9999999999999995E-4</v>
      </c>
      <c r="W11" s="77">
        <v>1E-3</v>
      </c>
      <c r="X11" s="78">
        <v>0</v>
      </c>
    </row>
    <row r="12" spans="1:24" ht="15.75" x14ac:dyDescent="0.25">
      <c r="A12" s="26"/>
      <c r="B12" s="64"/>
      <c r="C12" s="65">
        <v>120</v>
      </c>
      <c r="D12" s="65" t="s">
        <v>44</v>
      </c>
      <c r="E12" s="75" t="s">
        <v>45</v>
      </c>
      <c r="F12" s="82">
        <v>20</v>
      </c>
      <c r="G12" s="68"/>
      <c r="H12" s="76">
        <v>1.1399999999999999</v>
      </c>
      <c r="I12" s="77">
        <v>0.22</v>
      </c>
      <c r="J12" s="78">
        <v>7.44</v>
      </c>
      <c r="K12" s="83">
        <v>36.26</v>
      </c>
      <c r="L12" s="73">
        <v>0.02</v>
      </c>
      <c r="M12" s="70">
        <v>2.4E-2</v>
      </c>
      <c r="N12" s="70">
        <v>0.08</v>
      </c>
      <c r="O12" s="70">
        <v>0</v>
      </c>
      <c r="P12" s="84">
        <v>0</v>
      </c>
      <c r="Q12" s="69">
        <v>6.8</v>
      </c>
      <c r="R12" s="70">
        <v>24</v>
      </c>
      <c r="S12" s="70">
        <v>8.1999999999999993</v>
      </c>
      <c r="T12" s="70">
        <v>0.46</v>
      </c>
      <c r="U12" s="70">
        <v>73.5</v>
      </c>
      <c r="V12" s="70">
        <v>2E-3</v>
      </c>
      <c r="W12" s="70">
        <v>2E-3</v>
      </c>
      <c r="X12" s="71">
        <v>1.2E-2</v>
      </c>
    </row>
    <row r="13" spans="1:24" ht="15.75" x14ac:dyDescent="0.25">
      <c r="A13" s="26"/>
      <c r="B13" s="27" t="s">
        <v>32</v>
      </c>
      <c r="C13" s="28"/>
      <c r="D13" s="28"/>
      <c r="E13" s="85" t="s">
        <v>46</v>
      </c>
      <c r="F13" s="86">
        <f>F6+F7+F8+F10+F11+F12</f>
        <v>540</v>
      </c>
      <c r="G13" s="87"/>
      <c r="H13" s="88">
        <f t="shared" ref="H13:X13" si="0">H6+H7+H8+H10+H11+H12</f>
        <v>24.689999999999998</v>
      </c>
      <c r="I13" s="89">
        <f t="shared" si="0"/>
        <v>28.540000000000003</v>
      </c>
      <c r="J13" s="90">
        <f t="shared" si="0"/>
        <v>78.62</v>
      </c>
      <c r="K13" s="91">
        <f t="shared" si="0"/>
        <v>625.82000000000005</v>
      </c>
      <c r="L13" s="92">
        <f t="shared" si="0"/>
        <v>0.26</v>
      </c>
      <c r="M13" s="89">
        <f t="shared" si="0"/>
        <v>0.30000000000000004</v>
      </c>
      <c r="N13" s="89">
        <f t="shared" si="0"/>
        <v>24.639999999999993</v>
      </c>
      <c r="O13" s="89">
        <f t="shared" si="0"/>
        <v>121.6</v>
      </c>
      <c r="P13" s="93">
        <f t="shared" si="0"/>
        <v>0.12000000000000001</v>
      </c>
      <c r="Q13" s="88">
        <f t="shared" si="0"/>
        <v>100.25</v>
      </c>
      <c r="R13" s="89">
        <f t="shared" si="0"/>
        <v>348.67</v>
      </c>
      <c r="S13" s="89">
        <f t="shared" si="0"/>
        <v>89.91</v>
      </c>
      <c r="T13" s="89">
        <f t="shared" si="0"/>
        <v>8.1</v>
      </c>
      <c r="U13" s="89">
        <f t="shared" si="0"/>
        <v>1217.4399999999998</v>
      </c>
      <c r="V13" s="89">
        <f t="shared" si="0"/>
        <v>1.5600000000000001E-2</v>
      </c>
      <c r="W13" s="89">
        <f t="shared" si="0"/>
        <v>5.8999999999999999E-3</v>
      </c>
      <c r="X13" s="90">
        <f t="shared" si="0"/>
        <v>0.13400000000000001</v>
      </c>
    </row>
    <row r="14" spans="1:24" ht="15.75" x14ac:dyDescent="0.25">
      <c r="A14" s="26"/>
      <c r="B14" s="50" t="s">
        <v>37</v>
      </c>
      <c r="C14" s="51"/>
      <c r="D14" s="51"/>
      <c r="E14" s="94" t="s">
        <v>46</v>
      </c>
      <c r="F14" s="95">
        <f>F6+F9+F10+F11+F12</f>
        <v>540</v>
      </c>
      <c r="G14" s="96"/>
      <c r="H14" s="97">
        <f t="shared" ref="H14:X14" si="1">H6+H9+H10+H11+H12</f>
        <v>22.849999999999998</v>
      </c>
      <c r="I14" s="98">
        <f t="shared" si="1"/>
        <v>34.81</v>
      </c>
      <c r="J14" s="99">
        <f t="shared" si="1"/>
        <v>72.989999999999995</v>
      </c>
      <c r="K14" s="100">
        <f t="shared" si="1"/>
        <v>653.95999999999992</v>
      </c>
      <c r="L14" s="101">
        <f t="shared" si="1"/>
        <v>0.6100000000000001</v>
      </c>
      <c r="M14" s="98">
        <f t="shared" si="1"/>
        <v>0.28000000000000003</v>
      </c>
      <c r="N14" s="98">
        <f t="shared" si="1"/>
        <v>19.579999999999998</v>
      </c>
      <c r="O14" s="98">
        <f t="shared" si="1"/>
        <v>100</v>
      </c>
      <c r="P14" s="102">
        <f t="shared" si="1"/>
        <v>0.38</v>
      </c>
      <c r="Q14" s="97">
        <f t="shared" si="1"/>
        <v>71.23</v>
      </c>
      <c r="R14" s="98">
        <f t="shared" si="1"/>
        <v>350.81</v>
      </c>
      <c r="S14" s="98">
        <f t="shared" si="1"/>
        <v>100.7</v>
      </c>
      <c r="T14" s="98">
        <f t="shared" si="1"/>
        <v>8.370000000000001</v>
      </c>
      <c r="U14" s="98">
        <f t="shared" si="1"/>
        <v>1309.3799999999999</v>
      </c>
      <c r="V14" s="98">
        <f t="shared" si="1"/>
        <v>1.022E-2</v>
      </c>
      <c r="W14" s="98">
        <f t="shared" si="1"/>
        <v>2.0729999999999998E-2</v>
      </c>
      <c r="X14" s="99">
        <f t="shared" si="1"/>
        <v>5.2000000000000005E-2</v>
      </c>
    </row>
    <row r="15" spans="1:24" ht="15.75" x14ac:dyDescent="0.25">
      <c r="A15" s="26"/>
      <c r="B15" s="27" t="s">
        <v>32</v>
      </c>
      <c r="C15" s="28"/>
      <c r="D15" s="28"/>
      <c r="E15" s="85" t="s">
        <v>47</v>
      </c>
      <c r="F15" s="40"/>
      <c r="G15" s="31"/>
      <c r="H15" s="103"/>
      <c r="I15" s="104"/>
      <c r="J15" s="105"/>
      <c r="K15" s="106">
        <f>K13/23.5</f>
        <v>26.630638297872341</v>
      </c>
      <c r="L15" s="107"/>
      <c r="M15" s="104"/>
      <c r="N15" s="104"/>
      <c r="O15" s="104"/>
      <c r="P15" s="108"/>
      <c r="Q15" s="103"/>
      <c r="R15" s="104"/>
      <c r="S15" s="104"/>
      <c r="T15" s="104"/>
      <c r="U15" s="104"/>
      <c r="V15" s="104"/>
      <c r="W15" s="104"/>
      <c r="X15" s="105"/>
    </row>
    <row r="16" spans="1:24" ht="16.5" thickBot="1" x14ac:dyDescent="0.3">
      <c r="A16" s="26"/>
      <c r="B16" s="109" t="s">
        <v>37</v>
      </c>
      <c r="C16" s="110"/>
      <c r="D16" s="110"/>
      <c r="E16" s="111" t="s">
        <v>47</v>
      </c>
      <c r="F16" s="112"/>
      <c r="G16" s="113"/>
      <c r="H16" s="114"/>
      <c r="I16" s="115"/>
      <c r="J16" s="116"/>
      <c r="K16" s="117">
        <f>K14/23.5</f>
        <v>27.828085106382975</v>
      </c>
      <c r="L16" s="118"/>
      <c r="M16" s="115"/>
      <c r="N16" s="115"/>
      <c r="O16" s="115"/>
      <c r="P16" s="119"/>
      <c r="Q16" s="114"/>
      <c r="R16" s="115"/>
      <c r="S16" s="115"/>
      <c r="T16" s="115"/>
      <c r="U16" s="115"/>
      <c r="V16" s="115"/>
      <c r="W16" s="115"/>
      <c r="X16" s="116"/>
    </row>
    <row r="17" spans="1:24" ht="180.75" x14ac:dyDescent="0.25">
      <c r="A17" s="15" t="s">
        <v>48</v>
      </c>
      <c r="B17" s="120"/>
      <c r="C17" s="121">
        <v>275</v>
      </c>
      <c r="D17" s="121" t="s">
        <v>30</v>
      </c>
      <c r="E17" s="122" t="s">
        <v>49</v>
      </c>
      <c r="F17" s="123">
        <v>60</v>
      </c>
      <c r="G17" s="124"/>
      <c r="H17" s="125">
        <v>1.48</v>
      </c>
      <c r="I17" s="126">
        <v>7.77</v>
      </c>
      <c r="J17" s="127">
        <v>3.71</v>
      </c>
      <c r="K17" s="128">
        <v>91.32</v>
      </c>
      <c r="L17" s="125">
        <v>0.05</v>
      </c>
      <c r="M17" s="126">
        <v>0.05</v>
      </c>
      <c r="N17" s="126">
        <v>11.2</v>
      </c>
      <c r="O17" s="126">
        <v>310</v>
      </c>
      <c r="P17" s="127">
        <v>0</v>
      </c>
      <c r="Q17" s="125">
        <v>18.61</v>
      </c>
      <c r="R17" s="126">
        <v>35.5</v>
      </c>
      <c r="S17" s="126">
        <v>16.489999999999998</v>
      </c>
      <c r="T17" s="126">
        <v>0.64</v>
      </c>
      <c r="U17" s="126">
        <v>110.79</v>
      </c>
      <c r="V17" s="126">
        <v>2.8999999999999998E-3</v>
      </c>
      <c r="W17" s="126">
        <v>4.0000000000000002E-4</v>
      </c>
      <c r="X17" s="129">
        <v>0.02</v>
      </c>
    </row>
    <row r="18" spans="1:24" ht="75.75" x14ac:dyDescent="0.25">
      <c r="A18" s="26"/>
      <c r="B18" s="130"/>
      <c r="C18" s="131">
        <v>37</v>
      </c>
      <c r="D18" s="130" t="s">
        <v>50</v>
      </c>
      <c r="E18" s="132" t="s">
        <v>51</v>
      </c>
      <c r="F18" s="133">
        <v>200</v>
      </c>
      <c r="G18" s="68"/>
      <c r="H18" s="134">
        <v>6</v>
      </c>
      <c r="I18" s="135">
        <v>5.4</v>
      </c>
      <c r="J18" s="136">
        <v>10.8</v>
      </c>
      <c r="K18" s="137">
        <v>115.6</v>
      </c>
      <c r="L18" s="134">
        <v>0.1</v>
      </c>
      <c r="M18" s="138">
        <v>0.1</v>
      </c>
      <c r="N18" s="135">
        <v>10.7</v>
      </c>
      <c r="O18" s="135">
        <v>162</v>
      </c>
      <c r="P18" s="139">
        <v>0</v>
      </c>
      <c r="Q18" s="134">
        <v>33.14</v>
      </c>
      <c r="R18" s="135">
        <v>77.040000000000006</v>
      </c>
      <c r="S18" s="135">
        <v>27.32</v>
      </c>
      <c r="T18" s="135">
        <v>1.02</v>
      </c>
      <c r="U18" s="135">
        <v>565.79999999999995</v>
      </c>
      <c r="V18" s="135">
        <v>6.0000000000000001E-3</v>
      </c>
      <c r="W18" s="135">
        <v>0</v>
      </c>
      <c r="X18" s="136">
        <v>0.05</v>
      </c>
    </row>
    <row r="19" spans="1:24" ht="120.75" x14ac:dyDescent="0.25">
      <c r="A19" s="140"/>
      <c r="B19" s="141"/>
      <c r="C19" s="82">
        <v>295</v>
      </c>
      <c r="D19" s="68" t="s">
        <v>52</v>
      </c>
      <c r="E19" s="66" t="s">
        <v>53</v>
      </c>
      <c r="F19" s="142">
        <v>90</v>
      </c>
      <c r="G19" s="130"/>
      <c r="H19" s="76">
        <v>14.07</v>
      </c>
      <c r="I19" s="77">
        <v>14.61</v>
      </c>
      <c r="J19" s="78">
        <v>1.23</v>
      </c>
      <c r="K19" s="143">
        <v>193.69</v>
      </c>
      <c r="L19" s="76">
        <v>0.06</v>
      </c>
      <c r="M19" s="80">
        <v>0.11</v>
      </c>
      <c r="N19" s="77">
        <v>4.4400000000000004</v>
      </c>
      <c r="O19" s="77">
        <v>80</v>
      </c>
      <c r="P19" s="78">
        <v>0.01</v>
      </c>
      <c r="Q19" s="76">
        <v>22.04</v>
      </c>
      <c r="R19" s="77">
        <v>118.58</v>
      </c>
      <c r="S19" s="77">
        <v>16.91</v>
      </c>
      <c r="T19" s="77">
        <v>1.1000000000000001</v>
      </c>
      <c r="U19" s="77">
        <v>184.39</v>
      </c>
      <c r="V19" s="77">
        <v>3.0000000000000001E-3</v>
      </c>
      <c r="W19" s="77">
        <v>1.4999999999999999E-4</v>
      </c>
      <c r="X19" s="71">
        <v>0.36</v>
      </c>
    </row>
    <row r="20" spans="1:24" ht="90.75" x14ac:dyDescent="0.25">
      <c r="A20" s="144"/>
      <c r="B20" s="145"/>
      <c r="C20" s="82">
        <v>65</v>
      </c>
      <c r="D20" s="68" t="s">
        <v>54</v>
      </c>
      <c r="E20" s="66" t="s">
        <v>55</v>
      </c>
      <c r="F20" s="142">
        <v>150</v>
      </c>
      <c r="G20" s="130"/>
      <c r="H20" s="134">
        <v>6.45</v>
      </c>
      <c r="I20" s="135">
        <v>4.05</v>
      </c>
      <c r="J20" s="136">
        <v>40.200000000000003</v>
      </c>
      <c r="K20" s="137">
        <v>223.65</v>
      </c>
      <c r="L20" s="134">
        <v>0.08</v>
      </c>
      <c r="M20" s="138">
        <v>0.02</v>
      </c>
      <c r="N20" s="135">
        <v>0</v>
      </c>
      <c r="O20" s="135">
        <v>30</v>
      </c>
      <c r="P20" s="136">
        <v>0.11</v>
      </c>
      <c r="Q20" s="134">
        <v>13.05</v>
      </c>
      <c r="R20" s="135">
        <v>58.34</v>
      </c>
      <c r="S20" s="135">
        <v>22.53</v>
      </c>
      <c r="T20" s="135">
        <v>1.25</v>
      </c>
      <c r="U20" s="135">
        <v>1.1000000000000001</v>
      </c>
      <c r="V20" s="135">
        <v>0</v>
      </c>
      <c r="W20" s="135">
        <v>0</v>
      </c>
      <c r="X20" s="71">
        <v>0</v>
      </c>
    </row>
    <row r="21" spans="1:24" ht="45.75" x14ac:dyDescent="0.25">
      <c r="A21" s="144"/>
      <c r="B21" s="145"/>
      <c r="C21" s="82">
        <v>114</v>
      </c>
      <c r="D21" s="68" t="s">
        <v>56</v>
      </c>
      <c r="E21" s="66" t="s">
        <v>57</v>
      </c>
      <c r="F21" s="142">
        <v>200</v>
      </c>
      <c r="G21" s="130"/>
      <c r="H21" s="80">
        <v>0.2</v>
      </c>
      <c r="I21" s="77">
        <v>0</v>
      </c>
      <c r="J21" s="81">
        <v>11</v>
      </c>
      <c r="K21" s="79">
        <v>44.8</v>
      </c>
      <c r="L21" s="76">
        <v>0</v>
      </c>
      <c r="M21" s="80">
        <v>0</v>
      </c>
      <c r="N21" s="77">
        <v>0.08</v>
      </c>
      <c r="O21" s="77">
        <v>0</v>
      </c>
      <c r="P21" s="78">
        <v>0</v>
      </c>
      <c r="Q21" s="76">
        <v>13.56</v>
      </c>
      <c r="R21" s="77">
        <v>7.66</v>
      </c>
      <c r="S21" s="77">
        <v>4.08</v>
      </c>
      <c r="T21" s="77">
        <v>0.8</v>
      </c>
      <c r="U21" s="77">
        <v>0.68</v>
      </c>
      <c r="V21" s="77">
        <v>0</v>
      </c>
      <c r="W21" s="77">
        <v>0</v>
      </c>
      <c r="X21" s="78">
        <v>0</v>
      </c>
    </row>
    <row r="22" spans="1:24" ht="15.75" x14ac:dyDescent="0.25">
      <c r="A22" s="144"/>
      <c r="B22" s="145"/>
      <c r="C22" s="146">
        <v>119</v>
      </c>
      <c r="D22" s="68" t="s">
        <v>42</v>
      </c>
      <c r="E22" s="75" t="s">
        <v>43</v>
      </c>
      <c r="F22" s="147">
        <v>30</v>
      </c>
      <c r="G22" s="147"/>
      <c r="H22" s="73">
        <v>2.13</v>
      </c>
      <c r="I22" s="70">
        <v>0.21</v>
      </c>
      <c r="J22" s="84">
        <v>13.26</v>
      </c>
      <c r="K22" s="148">
        <v>72</v>
      </c>
      <c r="L22" s="69">
        <v>0.03</v>
      </c>
      <c r="M22" s="73">
        <v>0.01</v>
      </c>
      <c r="N22" s="70">
        <v>0</v>
      </c>
      <c r="O22" s="70">
        <v>0</v>
      </c>
      <c r="P22" s="71">
        <v>0</v>
      </c>
      <c r="Q22" s="69">
        <v>11.1</v>
      </c>
      <c r="R22" s="70">
        <v>65.400000000000006</v>
      </c>
      <c r="S22" s="70">
        <v>19.5</v>
      </c>
      <c r="T22" s="70">
        <v>0.84</v>
      </c>
      <c r="U22" s="70">
        <v>27.9</v>
      </c>
      <c r="V22" s="70">
        <v>1E-3</v>
      </c>
      <c r="W22" s="70">
        <v>2E-3</v>
      </c>
      <c r="X22" s="71">
        <v>0</v>
      </c>
    </row>
    <row r="23" spans="1:24" ht="15.75" x14ac:dyDescent="0.25">
      <c r="A23" s="144"/>
      <c r="B23" s="145"/>
      <c r="C23" s="82">
        <v>120</v>
      </c>
      <c r="D23" s="68" t="s">
        <v>44</v>
      </c>
      <c r="E23" s="75" t="s">
        <v>45</v>
      </c>
      <c r="F23" s="147">
        <v>20</v>
      </c>
      <c r="G23" s="147"/>
      <c r="H23" s="73">
        <v>1.1399999999999999</v>
      </c>
      <c r="I23" s="70">
        <v>0.22</v>
      </c>
      <c r="J23" s="84">
        <v>7.44</v>
      </c>
      <c r="K23" s="148">
        <v>36.26</v>
      </c>
      <c r="L23" s="69">
        <v>0.02</v>
      </c>
      <c r="M23" s="73">
        <v>2.4E-2</v>
      </c>
      <c r="N23" s="70">
        <v>0.08</v>
      </c>
      <c r="O23" s="70">
        <v>0</v>
      </c>
      <c r="P23" s="71">
        <v>0</v>
      </c>
      <c r="Q23" s="69">
        <v>6.8</v>
      </c>
      <c r="R23" s="70">
        <v>24</v>
      </c>
      <c r="S23" s="70">
        <v>8.1999999999999993</v>
      </c>
      <c r="T23" s="70">
        <v>0.46</v>
      </c>
      <c r="U23" s="70">
        <v>73.5</v>
      </c>
      <c r="V23" s="70">
        <v>2E-3</v>
      </c>
      <c r="W23" s="70">
        <v>2E-3</v>
      </c>
      <c r="X23" s="71">
        <v>1.2E-2</v>
      </c>
    </row>
    <row r="24" spans="1:24" ht="15.75" x14ac:dyDescent="0.25">
      <c r="A24" s="144"/>
      <c r="B24" s="145"/>
      <c r="C24" s="149"/>
      <c r="D24" s="150"/>
      <c r="E24" s="151" t="s">
        <v>46</v>
      </c>
      <c r="F24" s="152">
        <f>SUM(F17:F23)</f>
        <v>750</v>
      </c>
      <c r="G24" s="130"/>
      <c r="H24" s="153">
        <f t="shared" ref="H24:J24" si="2">H17+H18+H19+H20+H21+H22+H23</f>
        <v>31.47</v>
      </c>
      <c r="I24" s="154">
        <f t="shared" si="2"/>
        <v>32.26</v>
      </c>
      <c r="J24" s="155">
        <f t="shared" si="2"/>
        <v>87.64</v>
      </c>
      <c r="K24" s="156">
        <f>K17+K18+K19+K20+K21+K22+K23</f>
        <v>777.31999999999994</v>
      </c>
      <c r="L24" s="153">
        <f t="shared" ref="L24:X24" si="3">L17+L18+L19+L20+L21+L22+L23</f>
        <v>0.34000000000000008</v>
      </c>
      <c r="M24" s="153">
        <f t="shared" si="3"/>
        <v>0.31400000000000006</v>
      </c>
      <c r="N24" s="154">
        <f t="shared" si="3"/>
        <v>26.499999999999996</v>
      </c>
      <c r="O24" s="154">
        <f t="shared" si="3"/>
        <v>582</v>
      </c>
      <c r="P24" s="155">
        <f t="shared" si="3"/>
        <v>0.12</v>
      </c>
      <c r="Q24" s="153">
        <f t="shared" si="3"/>
        <v>118.29999999999998</v>
      </c>
      <c r="R24" s="154">
        <f t="shared" si="3"/>
        <v>386.5200000000001</v>
      </c>
      <c r="S24" s="154">
        <f t="shared" si="3"/>
        <v>115.03</v>
      </c>
      <c r="T24" s="154">
        <f t="shared" si="3"/>
        <v>6.1099999999999994</v>
      </c>
      <c r="U24" s="154">
        <f t="shared" si="3"/>
        <v>964.15999999999985</v>
      </c>
      <c r="V24" s="154">
        <f t="shared" si="3"/>
        <v>1.4900000000000002E-2</v>
      </c>
      <c r="W24" s="154">
        <f t="shared" si="3"/>
        <v>4.5500000000000002E-3</v>
      </c>
      <c r="X24" s="71">
        <f t="shared" si="3"/>
        <v>0.442</v>
      </c>
    </row>
    <row r="25" spans="1:24" ht="16.5" thickBot="1" x14ac:dyDescent="0.3">
      <c r="A25" s="157"/>
      <c r="B25" s="158"/>
      <c r="C25" s="159"/>
      <c r="D25" s="160"/>
      <c r="E25" s="161" t="s">
        <v>47</v>
      </c>
      <c r="F25" s="160"/>
      <c r="G25" s="158"/>
      <c r="H25" s="162"/>
      <c r="I25" s="163"/>
      <c r="J25" s="164"/>
      <c r="K25" s="165">
        <f>K24/23.5</f>
        <v>33.077446808510636</v>
      </c>
      <c r="L25" s="162"/>
      <c r="M25" s="166"/>
      <c r="N25" s="163"/>
      <c r="O25" s="163"/>
      <c r="P25" s="164"/>
      <c r="Q25" s="162"/>
      <c r="R25" s="163"/>
      <c r="S25" s="163"/>
      <c r="T25" s="163"/>
      <c r="U25" s="163"/>
      <c r="V25" s="163"/>
      <c r="W25" s="163"/>
      <c r="X25" s="167"/>
    </row>
  </sheetData>
  <mergeCells count="11">
    <mergeCell ref="F4:F5"/>
    <mergeCell ref="A4:A5"/>
    <mergeCell ref="B4:B5"/>
    <mergeCell ref="C4:C5"/>
    <mergeCell ref="D4:D5"/>
    <mergeCell ref="E4:E5"/>
    <mergeCell ref="G4:G5"/>
    <mergeCell ref="H4:J4"/>
    <mergeCell ref="K4:K5"/>
    <mergeCell ref="L4:P4"/>
    <mergeCell ref="Q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2022-11-01T05:40:29Z</dcterms:modified>
</cp:coreProperties>
</file>